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355" windowHeight="595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42" i="1" l="1"/>
  <c r="H45" i="1"/>
  <c r="H46" i="1"/>
  <c r="H47" i="1"/>
  <c r="H48" i="1"/>
  <c r="H49" i="1"/>
  <c r="H50" i="1"/>
  <c r="H44" i="1"/>
  <c r="H43" i="1"/>
  <c r="K41" i="1"/>
  <c r="I52" i="1"/>
  <c r="I51" i="1"/>
  <c r="I50" i="1"/>
  <c r="I49" i="1"/>
  <c r="I48" i="1"/>
  <c r="I47" i="1"/>
  <c r="I46" i="1"/>
  <c r="I45" i="1"/>
  <c r="I44" i="1"/>
  <c r="I43" i="1"/>
  <c r="I42" i="1"/>
  <c r="I41" i="1"/>
  <c r="G51" i="1"/>
  <c r="G50" i="1"/>
  <c r="G49" i="1"/>
  <c r="G48" i="1"/>
  <c r="G47" i="1"/>
  <c r="G46" i="1"/>
  <c r="G45" i="1"/>
  <c r="G44" i="1"/>
  <c r="G43" i="1"/>
  <c r="G42" i="1"/>
  <c r="G41" i="1"/>
  <c r="G52" i="1" s="1"/>
  <c r="B137" i="1"/>
  <c r="E88" i="1"/>
  <c r="D32" i="1"/>
  <c r="D34" i="1"/>
  <c r="D33" i="1"/>
  <c r="D31" i="1"/>
  <c r="D30" i="1"/>
  <c r="D29" i="1"/>
  <c r="D28" i="1"/>
  <c r="D27" i="1"/>
  <c r="D26" i="1"/>
  <c r="D25" i="1"/>
  <c r="D24" i="1"/>
  <c r="M7" i="1"/>
  <c r="M8" i="1"/>
  <c r="M9" i="1"/>
  <c r="M10" i="1"/>
  <c r="M11" i="1"/>
  <c r="M12" i="1"/>
  <c r="M13" i="1"/>
  <c r="M14" i="1"/>
  <c r="M15" i="1"/>
  <c r="M6" i="1"/>
  <c r="L16" i="1"/>
  <c r="L17" i="1" s="1"/>
  <c r="K16" i="1"/>
  <c r="K17" i="1" s="1"/>
  <c r="J16" i="1"/>
  <c r="J17" i="1" s="1"/>
  <c r="I16" i="1"/>
  <c r="I17" i="1" s="1"/>
  <c r="H16" i="1"/>
  <c r="H17" i="1" s="1"/>
  <c r="G16" i="1"/>
  <c r="G17" i="1" s="1"/>
  <c r="F16" i="1"/>
  <c r="F17" i="1" s="1"/>
  <c r="E16" i="1"/>
  <c r="E17" i="1" s="1"/>
  <c r="D16" i="1"/>
  <c r="D17" i="1" s="1"/>
  <c r="C16" i="1"/>
  <c r="C17" i="1" s="1"/>
  <c r="E19" i="1" l="1"/>
  <c r="M16" i="1"/>
  <c r="M17" i="1" s="1"/>
  <c r="D35" i="1"/>
</calcChain>
</file>

<file path=xl/sharedStrings.xml><?xml version="1.0" encoding="utf-8"?>
<sst xmlns="http://schemas.openxmlformats.org/spreadsheetml/2006/main" count="65" uniqueCount="50">
  <si>
    <t>l.p</t>
  </si>
  <si>
    <t xml:space="preserve">pomiar I </t>
  </si>
  <si>
    <t>pomiar II</t>
  </si>
  <si>
    <t>pomiar III</t>
  </si>
  <si>
    <t>pomiar IV</t>
  </si>
  <si>
    <t>pomiar V</t>
  </si>
  <si>
    <t>pomiar VI</t>
  </si>
  <si>
    <t>pomiar VII</t>
  </si>
  <si>
    <t>pomiar VIII</t>
  </si>
  <si>
    <t>pomiar IX</t>
  </si>
  <si>
    <t>pomiar X</t>
  </si>
  <si>
    <t>suma:</t>
  </si>
  <si>
    <t>srednia z pomiaru 10 osob</t>
  </si>
  <si>
    <t>suma</t>
  </si>
  <si>
    <t>średnia arytmetyczna wagi 100 osób wynosi 44,30 kg</t>
  </si>
  <si>
    <t>0----10</t>
  </si>
  <si>
    <t>10---20</t>
  </si>
  <si>
    <t>20---30</t>
  </si>
  <si>
    <t>30---40</t>
  </si>
  <si>
    <t>40--50</t>
  </si>
  <si>
    <t>50---60</t>
  </si>
  <si>
    <t>60---70</t>
  </si>
  <si>
    <t>70---80</t>
  </si>
  <si>
    <t>80---90</t>
  </si>
  <si>
    <t>90--100</t>
  </si>
  <si>
    <t>100--110</t>
  </si>
  <si>
    <t>przedział wagowy ludzi w [kg]</t>
  </si>
  <si>
    <t>ilosc osób w populacji [szt.]</t>
  </si>
  <si>
    <t>całkowity ciężar wszystkich zwazonych ludzi (100 osób) wynosi 4430 kg</t>
  </si>
  <si>
    <t>srednia z calosci[kg]</t>
  </si>
  <si>
    <t>grupy rodzajowe wag , osob ,usystematyzowane wg nastepującej klasyfikacji:</t>
  </si>
  <si>
    <t>Zważono 100 osób i wyniki w kg przedstawiono w tabeli  ponizej :</t>
  </si>
  <si>
    <t>Tabela nr I</t>
  </si>
  <si>
    <t>Tabela nr II :</t>
  </si>
  <si>
    <t>Mediana z ilosci osob w populacji z danej grupy wagowej</t>
  </si>
  <si>
    <t>wartosc srodkowa</t>
  </si>
  <si>
    <t>mediana</t>
  </si>
  <si>
    <t>kg</t>
  </si>
  <si>
    <t xml:space="preserve">polowa wartosci z (1/2 wartosci z sumy dwoch </t>
  </si>
  <si>
    <t xml:space="preserve"> sr. wartosci szeregu rozdzielczego)</t>
  </si>
  <si>
    <t>wartosc srodkowa dla szeregu rozdzielczego uporzadkowanego wg wagi osob zwazonych ( mediana z wagi osob przed klasyfikacja) :</t>
  </si>
  <si>
    <t>naliczebniejszy jest przedział wagowy 10--20 kg i reprezentuje go 17 osób</t>
  </si>
  <si>
    <t>drugim co do wielkosci przedzialem klasowym wagowym jest przedział 20-30 kg i reprezentuje go 15 osob.</t>
  </si>
  <si>
    <t>Szeregiem rozdzielczym nazywamy uporzadkowany wg wielkosci zbiór wartości badanej cechy w próbie.</t>
  </si>
  <si>
    <r>
      <t>częstosci względne f</t>
    </r>
    <r>
      <rPr>
        <b/>
        <sz val="8"/>
        <color theme="1"/>
        <rFont val="Calibri"/>
        <family val="2"/>
        <charset val="238"/>
        <scheme val="minor"/>
      </rPr>
      <t>i</t>
    </r>
  </si>
  <si>
    <t>liczebności wygładzone średnią ruchomą</t>
  </si>
  <si>
    <t xml:space="preserve">                   -</t>
  </si>
  <si>
    <t>srednia ruchoma</t>
  </si>
  <si>
    <t>histogram liczebnosci tworzymy w oparciu o ta tabele ponizej</t>
  </si>
  <si>
    <t>wykres w pliku obok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</si>
</sst>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7" borderId="0" xfId="0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0" fillId="3" borderId="13" xfId="0" applyNumberFormat="1" applyFill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10" borderId="0" xfId="0" applyFill="1"/>
    <xf numFmtId="0" fontId="0" fillId="10" borderId="4" xfId="0" applyFill="1" applyBorder="1"/>
    <xf numFmtId="0" fontId="0" fillId="10" borderId="11" xfId="0" applyFill="1" applyBorder="1"/>
    <xf numFmtId="0" fontId="0" fillId="10" borderId="14" xfId="0" applyFill="1" applyBorder="1"/>
    <xf numFmtId="0" fontId="0" fillId="5" borderId="14" xfId="0" applyFill="1" applyBorder="1"/>
    <xf numFmtId="0" fontId="0" fillId="5" borderId="11" xfId="0" applyFill="1" applyBorder="1"/>
    <xf numFmtId="0" fontId="0" fillId="5" borderId="1" xfId="0" applyFill="1" applyBorder="1"/>
    <xf numFmtId="0" fontId="1" fillId="0" borderId="15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1" fillId="0" borderId="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abSelected="1" topLeftCell="A38" workbookViewId="0">
      <selection activeCell="E58" sqref="E58"/>
    </sheetView>
  </sheetViews>
  <sheetFormatPr defaultRowHeight="15" x14ac:dyDescent="0.25"/>
  <cols>
    <col min="3" max="3" width="11.7109375" customWidth="1"/>
    <col min="4" max="4" width="12" customWidth="1"/>
    <col min="5" max="5" width="10.42578125" customWidth="1"/>
    <col min="6" max="6" width="13.28515625" customWidth="1"/>
    <col min="7" max="7" width="14.42578125" customWidth="1"/>
    <col min="8" max="8" width="12.5703125" customWidth="1"/>
    <col min="9" max="9" width="13.7109375" customWidth="1"/>
  </cols>
  <sheetData>
    <row r="3" spans="1:13" x14ac:dyDescent="0.25">
      <c r="C3" s="4" t="s">
        <v>31</v>
      </c>
      <c r="D3" s="4"/>
      <c r="E3" s="4"/>
      <c r="F3" s="4"/>
      <c r="G3" s="4"/>
      <c r="H3" s="4"/>
    </row>
    <row r="4" spans="1:13" ht="15.75" thickBot="1" x14ac:dyDescent="0.3">
      <c r="A4" s="4" t="s">
        <v>32</v>
      </c>
    </row>
    <row r="5" spans="1:13" x14ac:dyDescent="0.2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7" t="s">
        <v>10</v>
      </c>
      <c r="M5" s="18" t="s">
        <v>13</v>
      </c>
    </row>
    <row r="6" spans="1:13" x14ac:dyDescent="0.25">
      <c r="B6" s="14">
        <v>1</v>
      </c>
      <c r="C6" s="15">
        <v>23</v>
      </c>
      <c r="D6" s="6">
        <v>67</v>
      </c>
      <c r="E6" s="2">
        <v>23</v>
      </c>
      <c r="F6" s="2">
        <v>18</v>
      </c>
      <c r="G6" s="2">
        <v>14</v>
      </c>
      <c r="H6" s="2">
        <v>101</v>
      </c>
      <c r="I6" s="2">
        <v>63</v>
      </c>
      <c r="J6" s="2">
        <v>23</v>
      </c>
      <c r="K6" s="2">
        <v>3</v>
      </c>
      <c r="L6" s="2">
        <v>23</v>
      </c>
      <c r="M6" s="19">
        <f>SUM(C6:L6)</f>
        <v>358</v>
      </c>
    </row>
    <row r="7" spans="1:13" x14ac:dyDescent="0.25">
      <c r="B7" s="14">
        <v>2</v>
      </c>
      <c r="C7" s="15">
        <v>25</v>
      </c>
      <c r="D7" s="6">
        <v>78</v>
      </c>
      <c r="E7" s="2">
        <v>25</v>
      </c>
      <c r="F7" s="2">
        <v>17</v>
      </c>
      <c r="G7" s="2">
        <v>13</v>
      </c>
      <c r="H7" s="2">
        <v>13</v>
      </c>
      <c r="I7" s="2">
        <v>64</v>
      </c>
      <c r="J7" s="2">
        <v>34</v>
      </c>
      <c r="K7" s="2">
        <v>4</v>
      </c>
      <c r="L7" s="2">
        <v>43</v>
      </c>
      <c r="M7" s="19">
        <f t="shared" ref="M7:M15" si="0">SUM(C7:L7)</f>
        <v>316</v>
      </c>
    </row>
    <row r="8" spans="1:13" x14ac:dyDescent="0.25">
      <c r="B8" s="14">
        <v>3</v>
      </c>
      <c r="C8" s="15">
        <v>27</v>
      </c>
      <c r="D8" s="6">
        <v>43</v>
      </c>
      <c r="E8" s="2">
        <v>76</v>
      </c>
      <c r="F8" s="2">
        <v>16</v>
      </c>
      <c r="G8" s="2">
        <v>34</v>
      </c>
      <c r="H8" s="2">
        <v>16</v>
      </c>
      <c r="I8" s="2">
        <v>66</v>
      </c>
      <c r="J8" s="2">
        <v>44</v>
      </c>
      <c r="K8" s="2">
        <v>6</v>
      </c>
      <c r="L8" s="2">
        <v>45</v>
      </c>
      <c r="M8" s="19">
        <f t="shared" si="0"/>
        <v>373</v>
      </c>
    </row>
    <row r="9" spans="1:13" x14ac:dyDescent="0.25">
      <c r="B9" s="14">
        <v>4</v>
      </c>
      <c r="C9" s="15">
        <v>87</v>
      </c>
      <c r="D9" s="6">
        <v>35</v>
      </c>
      <c r="E9" s="2">
        <v>90</v>
      </c>
      <c r="F9" s="2">
        <v>19</v>
      </c>
      <c r="G9" s="2">
        <v>65</v>
      </c>
      <c r="H9" s="2">
        <v>17</v>
      </c>
      <c r="I9" s="2">
        <v>67</v>
      </c>
      <c r="J9" s="2">
        <v>34</v>
      </c>
      <c r="K9" s="2">
        <v>98</v>
      </c>
      <c r="L9" s="2">
        <v>65</v>
      </c>
      <c r="M9" s="19">
        <f t="shared" si="0"/>
        <v>577</v>
      </c>
    </row>
    <row r="10" spans="1:13" x14ac:dyDescent="0.25">
      <c r="B10" s="14">
        <v>5</v>
      </c>
      <c r="C10" s="15">
        <v>55</v>
      </c>
      <c r="D10" s="6">
        <v>36</v>
      </c>
      <c r="E10" s="2">
        <v>99</v>
      </c>
      <c r="F10" s="2">
        <v>18</v>
      </c>
      <c r="G10" s="2">
        <v>8</v>
      </c>
      <c r="H10" s="2">
        <v>18</v>
      </c>
      <c r="I10" s="2">
        <v>77</v>
      </c>
      <c r="J10" s="2">
        <v>23</v>
      </c>
      <c r="K10" s="2">
        <v>68</v>
      </c>
      <c r="L10" s="2">
        <v>76</v>
      </c>
      <c r="M10" s="19">
        <f t="shared" si="0"/>
        <v>478</v>
      </c>
    </row>
    <row r="11" spans="1:13" x14ac:dyDescent="0.25">
      <c r="B11" s="14">
        <v>6</v>
      </c>
      <c r="C11" s="15">
        <v>44</v>
      </c>
      <c r="D11" s="6">
        <v>37</v>
      </c>
      <c r="E11" s="2">
        <v>89</v>
      </c>
      <c r="F11" s="2">
        <v>17</v>
      </c>
      <c r="G11" s="2">
        <v>9</v>
      </c>
      <c r="H11" s="2">
        <v>29</v>
      </c>
      <c r="I11" s="2">
        <v>88</v>
      </c>
      <c r="J11" s="2">
        <v>21</v>
      </c>
      <c r="K11" s="2">
        <v>87</v>
      </c>
      <c r="L11" s="2">
        <v>78</v>
      </c>
      <c r="M11" s="19">
        <f t="shared" si="0"/>
        <v>499</v>
      </c>
    </row>
    <row r="12" spans="1:13" x14ac:dyDescent="0.25">
      <c r="B12" s="14">
        <v>7</v>
      </c>
      <c r="C12" s="15">
        <v>90</v>
      </c>
      <c r="D12" s="6">
        <v>38</v>
      </c>
      <c r="E12" s="2">
        <v>76</v>
      </c>
      <c r="F12" s="2">
        <v>17</v>
      </c>
      <c r="G12" s="2">
        <v>32</v>
      </c>
      <c r="H12" s="2">
        <v>8</v>
      </c>
      <c r="I12" s="2">
        <v>56</v>
      </c>
      <c r="J12" s="2">
        <v>23</v>
      </c>
      <c r="K12" s="2">
        <v>88</v>
      </c>
      <c r="L12" s="2">
        <v>89</v>
      </c>
      <c r="M12" s="19">
        <f t="shared" si="0"/>
        <v>517</v>
      </c>
    </row>
    <row r="13" spans="1:13" x14ac:dyDescent="0.25">
      <c r="B13" s="14">
        <v>8</v>
      </c>
      <c r="C13" s="15">
        <v>32</v>
      </c>
      <c r="D13" s="6">
        <v>97</v>
      </c>
      <c r="E13" s="2">
        <v>34</v>
      </c>
      <c r="F13" s="2">
        <v>17</v>
      </c>
      <c r="G13" s="2">
        <v>45</v>
      </c>
      <c r="H13" s="2">
        <v>6</v>
      </c>
      <c r="I13" s="2">
        <v>54</v>
      </c>
      <c r="J13" s="2">
        <v>56</v>
      </c>
      <c r="K13" s="2">
        <v>78</v>
      </c>
      <c r="L13" s="2">
        <v>43</v>
      </c>
      <c r="M13" s="19">
        <f t="shared" si="0"/>
        <v>462</v>
      </c>
    </row>
    <row r="14" spans="1:13" x14ac:dyDescent="0.25">
      <c r="B14" s="14">
        <v>9</v>
      </c>
      <c r="C14" s="15">
        <v>12</v>
      </c>
      <c r="D14" s="6">
        <v>66</v>
      </c>
      <c r="E14" s="2">
        <v>23</v>
      </c>
      <c r="F14" s="2">
        <v>16</v>
      </c>
      <c r="G14" s="2">
        <v>67</v>
      </c>
      <c r="H14" s="2">
        <v>9</v>
      </c>
      <c r="I14" s="2">
        <v>33</v>
      </c>
      <c r="J14" s="2">
        <v>67</v>
      </c>
      <c r="K14" s="2">
        <v>79</v>
      </c>
      <c r="L14" s="2">
        <v>32</v>
      </c>
      <c r="M14" s="19">
        <f t="shared" si="0"/>
        <v>404</v>
      </c>
    </row>
    <row r="15" spans="1:13" ht="15.75" thickBot="1" x14ac:dyDescent="0.3">
      <c r="B15" s="14">
        <v>10</v>
      </c>
      <c r="C15" s="16">
        <v>23</v>
      </c>
      <c r="D15" s="7">
        <v>54</v>
      </c>
      <c r="E15" s="8">
        <v>23</v>
      </c>
      <c r="F15" s="8">
        <v>15</v>
      </c>
      <c r="G15" s="8">
        <v>90</v>
      </c>
      <c r="H15" s="8">
        <v>6</v>
      </c>
      <c r="I15" s="8">
        <v>22</v>
      </c>
      <c r="J15" s="8">
        <v>89</v>
      </c>
      <c r="K15" s="8">
        <v>90</v>
      </c>
      <c r="L15" s="8">
        <v>34</v>
      </c>
      <c r="M15" s="19">
        <f t="shared" si="0"/>
        <v>446</v>
      </c>
    </row>
    <row r="16" spans="1:13" ht="15.75" thickBot="1" x14ac:dyDescent="0.3">
      <c r="B16" s="25" t="s">
        <v>11</v>
      </c>
      <c r="C16" s="9">
        <f>SUM(C6:C15)</f>
        <v>418</v>
      </c>
      <c r="D16" s="10">
        <f>SUM(D6:D15)</f>
        <v>551</v>
      </c>
      <c r="E16" s="10">
        <f>SUM(E6:E15)</f>
        <v>558</v>
      </c>
      <c r="F16" s="10">
        <f>SUM(F6:F15)</f>
        <v>170</v>
      </c>
      <c r="G16" s="10">
        <f>SUM(G6:G15)</f>
        <v>377</v>
      </c>
      <c r="H16" s="10">
        <f>SUM(H6:H15)</f>
        <v>223</v>
      </c>
      <c r="I16" s="10">
        <f>SUM(I6:I15)</f>
        <v>590</v>
      </c>
      <c r="J16" s="10">
        <f>SUM(J6:J15)</f>
        <v>414</v>
      </c>
      <c r="K16" s="10">
        <f>SUM(K6:K15)</f>
        <v>601</v>
      </c>
      <c r="L16" s="11">
        <f>SUM(L6:L15)</f>
        <v>528</v>
      </c>
      <c r="M16" s="20">
        <f>SUM(M6:M15)</f>
        <v>4430</v>
      </c>
    </row>
    <row r="17" spans="1:14" ht="33.950000000000003" customHeight="1" thickBot="1" x14ac:dyDescent="0.3">
      <c r="B17" s="13" t="s">
        <v>12</v>
      </c>
      <c r="C17" s="24">
        <f>C16/10</f>
        <v>41.8</v>
      </c>
      <c r="D17" s="24">
        <f t="shared" ref="D17:L17" si="1">D16/10</f>
        <v>55.1</v>
      </c>
      <c r="E17" s="24">
        <f t="shared" si="1"/>
        <v>55.8</v>
      </c>
      <c r="F17" s="24">
        <f t="shared" si="1"/>
        <v>17</v>
      </c>
      <c r="G17" s="24">
        <f t="shared" si="1"/>
        <v>37.700000000000003</v>
      </c>
      <c r="H17" s="24">
        <f t="shared" si="1"/>
        <v>22.3</v>
      </c>
      <c r="I17" s="24">
        <f t="shared" si="1"/>
        <v>59</v>
      </c>
      <c r="J17" s="24">
        <f t="shared" si="1"/>
        <v>41.4</v>
      </c>
      <c r="K17" s="24">
        <f t="shared" si="1"/>
        <v>60.1</v>
      </c>
      <c r="L17" s="23">
        <f t="shared" si="1"/>
        <v>52.8</v>
      </c>
      <c r="M17" s="22">
        <f>M16/100</f>
        <v>44.3</v>
      </c>
      <c r="N17" s="21"/>
    </row>
    <row r="18" spans="1:14" x14ac:dyDescent="0.25">
      <c r="M18" s="4" t="s">
        <v>29</v>
      </c>
      <c r="N18" s="4"/>
    </row>
    <row r="19" spans="1:14" x14ac:dyDescent="0.25">
      <c r="E19" s="3">
        <f>(C17+D17+E17+F17+G17+H17+I17+J17+K17+L17)/10</f>
        <v>44.3</v>
      </c>
      <c r="F19" s="4" t="s">
        <v>14</v>
      </c>
      <c r="G19" s="4"/>
      <c r="H19" s="4"/>
      <c r="I19" s="4"/>
      <c r="J19" s="4"/>
    </row>
    <row r="20" spans="1:14" x14ac:dyDescent="0.25">
      <c r="F20" s="4" t="s">
        <v>28</v>
      </c>
      <c r="G20" s="4"/>
      <c r="H20" s="4"/>
      <c r="I20" s="4"/>
      <c r="J20" s="4"/>
      <c r="K20" s="4"/>
      <c r="L20" s="4"/>
    </row>
    <row r="21" spans="1:14" x14ac:dyDescent="0.25">
      <c r="C21" t="s">
        <v>30</v>
      </c>
    </row>
    <row r="22" spans="1:14" x14ac:dyDescent="0.25">
      <c r="A22" s="4" t="s">
        <v>33</v>
      </c>
      <c r="B22" s="4"/>
    </row>
    <row r="23" spans="1:14" ht="45" customHeight="1" x14ac:dyDescent="0.25">
      <c r="C23" s="26" t="s">
        <v>26</v>
      </c>
      <c r="D23" s="26" t="s">
        <v>27</v>
      </c>
      <c r="F23" s="29" t="s">
        <v>34</v>
      </c>
      <c r="H23" t="s">
        <v>43</v>
      </c>
    </row>
    <row r="24" spans="1:14" x14ac:dyDescent="0.25">
      <c r="C24" s="2" t="s">
        <v>15</v>
      </c>
      <c r="D24" s="2">
        <f>1+1+1+0+1+1+1+1+1+1</f>
        <v>9</v>
      </c>
      <c r="F24" s="2">
        <v>1</v>
      </c>
    </row>
    <row r="25" spans="1:14" x14ac:dyDescent="0.25">
      <c r="C25" s="2" t="s">
        <v>16</v>
      </c>
      <c r="D25" s="2">
        <f>2+3+2+2+2+1+1+1+2+1</f>
        <v>17</v>
      </c>
      <c r="F25" s="2">
        <v>3</v>
      </c>
      <c r="H25" t="s">
        <v>41</v>
      </c>
    </row>
    <row r="26" spans="1:14" x14ac:dyDescent="0.25">
      <c r="C26" s="2" t="s">
        <v>17</v>
      </c>
      <c r="D26" s="2">
        <f>4+2+1+0+1+2+1+0+1+3</f>
        <v>15</v>
      </c>
      <c r="F26" s="2">
        <v>5</v>
      </c>
      <c r="H26" t="s">
        <v>42</v>
      </c>
    </row>
    <row r="27" spans="1:14" x14ac:dyDescent="0.25">
      <c r="C27" s="2" t="s">
        <v>18</v>
      </c>
      <c r="D27" s="2">
        <f>0+1+1+2+1+1+2+2+2+1</f>
        <v>13</v>
      </c>
      <c r="F27" s="2">
        <v>7</v>
      </c>
    </row>
    <row r="28" spans="1:14" x14ac:dyDescent="0.25">
      <c r="C28" s="2" t="s">
        <v>19</v>
      </c>
      <c r="D28" s="2">
        <f>0+1+3+0+0+1+0+2+0+0</f>
        <v>7</v>
      </c>
      <c r="F28" s="2">
        <v>8</v>
      </c>
    </row>
    <row r="29" spans="1:14" x14ac:dyDescent="0.25">
      <c r="C29" s="27" t="s">
        <v>20</v>
      </c>
      <c r="D29" s="30">
        <f>0+0+0+0+1+0+1+2+0+1</f>
        <v>5</v>
      </c>
      <c r="F29" s="28">
        <v>9</v>
      </c>
      <c r="G29" s="4" t="s">
        <v>35</v>
      </c>
    </row>
    <row r="30" spans="1:14" x14ac:dyDescent="0.25">
      <c r="C30" s="2" t="s">
        <v>21</v>
      </c>
      <c r="D30" s="2">
        <f>2+1+1+3+1+0+0+0+3+0</f>
        <v>11</v>
      </c>
      <c r="F30" s="2">
        <v>11</v>
      </c>
    </row>
    <row r="31" spans="1:14" x14ac:dyDescent="0.25">
      <c r="C31" s="2" t="s">
        <v>22</v>
      </c>
      <c r="D31" s="2">
        <f>0+1+1+0+2+1+1+1+1+0</f>
        <v>8</v>
      </c>
      <c r="F31" s="2">
        <v>11</v>
      </c>
    </row>
    <row r="32" spans="1:14" x14ac:dyDescent="0.25">
      <c r="C32" s="2" t="s">
        <v>23</v>
      </c>
      <c r="D32" s="2">
        <f>0+0+0+2+0+3+3+0+0+3</f>
        <v>11</v>
      </c>
      <c r="F32" s="2">
        <v>13</v>
      </c>
    </row>
    <row r="33" spans="1:12" x14ac:dyDescent="0.25">
      <c r="C33" s="2" t="s">
        <v>24</v>
      </c>
      <c r="D33" s="2">
        <f>0+0+0+1+1+0+0+1+0+0</f>
        <v>3</v>
      </c>
      <c r="F33" s="2">
        <v>15</v>
      </c>
    </row>
    <row r="34" spans="1:12" x14ac:dyDescent="0.25">
      <c r="C34" s="2" t="s">
        <v>25</v>
      </c>
      <c r="D34" s="2">
        <f>1+0+0+0+0+0+0+0+0+0</f>
        <v>1</v>
      </c>
      <c r="F34" s="2">
        <v>17</v>
      </c>
    </row>
    <row r="35" spans="1:12" x14ac:dyDescent="0.25">
      <c r="D35" s="5">
        <f>SUM(D24:D34)</f>
        <v>100</v>
      </c>
    </row>
    <row r="36" spans="1:12" x14ac:dyDescent="0.25">
      <c r="A36" t="s">
        <v>40</v>
      </c>
    </row>
    <row r="37" spans="1:12" x14ac:dyDescent="0.25">
      <c r="B37">
        <v>3</v>
      </c>
      <c r="C37" s="32"/>
    </row>
    <row r="38" spans="1:12" x14ac:dyDescent="0.25">
      <c r="B38">
        <v>4</v>
      </c>
      <c r="C38" s="33"/>
      <c r="G38" s="4" t="s">
        <v>48</v>
      </c>
      <c r="H38" s="4"/>
      <c r="I38" s="4"/>
      <c r="J38" s="4"/>
    </row>
    <row r="39" spans="1:12" x14ac:dyDescent="0.25">
      <c r="B39">
        <v>6</v>
      </c>
      <c r="C39" s="33"/>
    </row>
    <row r="40" spans="1:12" ht="60" x14ac:dyDescent="0.25">
      <c r="B40">
        <v>6</v>
      </c>
      <c r="C40" s="33"/>
      <c r="F40" s="26" t="s">
        <v>26</v>
      </c>
      <c r="G40" s="26" t="s">
        <v>27</v>
      </c>
      <c r="H40" s="26" t="s">
        <v>45</v>
      </c>
      <c r="I40" s="26" t="s">
        <v>44</v>
      </c>
      <c r="K40" s="38"/>
    </row>
    <row r="41" spans="1:12" x14ac:dyDescent="0.25">
      <c r="B41">
        <v>6</v>
      </c>
      <c r="C41" s="33"/>
      <c r="F41" s="2" t="s">
        <v>15</v>
      </c>
      <c r="G41" s="2">
        <f>1+1+1+0+1+1+1+1+1+1</f>
        <v>9</v>
      </c>
      <c r="H41" s="1" t="s">
        <v>46</v>
      </c>
      <c r="I41" s="2">
        <f>G41/G52</f>
        <v>0.09</v>
      </c>
      <c r="K41">
        <f>(G41+G42++G43)/3</f>
        <v>13.666666666666666</v>
      </c>
      <c r="L41" t="s">
        <v>47</v>
      </c>
    </row>
    <row r="42" spans="1:12" x14ac:dyDescent="0.25">
      <c r="B42">
        <v>8</v>
      </c>
      <c r="C42" s="33"/>
      <c r="F42" s="2" t="s">
        <v>16</v>
      </c>
      <c r="G42" s="2">
        <f>2+3+2+2+2+1+1+1+2+1</f>
        <v>17</v>
      </c>
      <c r="H42" s="39">
        <f>(G41+G42+G43)/3</f>
        <v>13.666666666666666</v>
      </c>
      <c r="I42" s="2">
        <f>G42/G52</f>
        <v>0.17</v>
      </c>
      <c r="L42" t="s">
        <v>47</v>
      </c>
    </row>
    <row r="43" spans="1:12" x14ac:dyDescent="0.25">
      <c r="B43">
        <v>8</v>
      </c>
      <c r="C43" s="33"/>
      <c r="F43" s="2" t="s">
        <v>17</v>
      </c>
      <c r="G43" s="2">
        <f>4+2+1+0+1+2+1+0+1+3</f>
        <v>15</v>
      </c>
      <c r="H43" s="39">
        <f>(G42+G43+G44)/3</f>
        <v>15</v>
      </c>
      <c r="I43" s="2">
        <f>G43/G52</f>
        <v>0.15</v>
      </c>
    </row>
    <row r="44" spans="1:12" x14ac:dyDescent="0.25">
      <c r="B44">
        <v>9</v>
      </c>
      <c r="C44" s="33"/>
      <c r="F44" s="2" t="s">
        <v>18</v>
      </c>
      <c r="G44" s="2">
        <f>0+1+1+2+1+1+2+2+2+1</f>
        <v>13</v>
      </c>
      <c r="H44" s="39">
        <f>(G43+G44+G45)/3</f>
        <v>11.666666666666666</v>
      </c>
      <c r="I44" s="2">
        <f>G44/G52</f>
        <v>0.13</v>
      </c>
    </row>
    <row r="45" spans="1:12" x14ac:dyDescent="0.25">
      <c r="B45">
        <v>9</v>
      </c>
      <c r="C45" s="33"/>
      <c r="F45" s="2" t="s">
        <v>19</v>
      </c>
      <c r="G45" s="2">
        <f>0+1+3+0+0+1+0+2+0+0</f>
        <v>7</v>
      </c>
      <c r="H45" s="39">
        <f t="shared" ref="H45:H50" si="2">(G44+G45+G46)/3</f>
        <v>8.3333333333333339</v>
      </c>
      <c r="I45" s="2">
        <f>G45/G52</f>
        <v>7.0000000000000007E-2</v>
      </c>
    </row>
    <row r="46" spans="1:12" x14ac:dyDescent="0.25">
      <c r="B46">
        <v>12</v>
      </c>
      <c r="C46" s="34"/>
      <c r="F46" s="27" t="s">
        <v>20</v>
      </c>
      <c r="G46" s="30">
        <f>0+0+0+0+1+0+1+2+0+1</f>
        <v>5</v>
      </c>
      <c r="H46" s="39">
        <f t="shared" si="2"/>
        <v>7.666666666666667</v>
      </c>
      <c r="I46" s="2">
        <f>G46/G52</f>
        <v>0.05</v>
      </c>
    </row>
    <row r="47" spans="1:12" x14ac:dyDescent="0.25">
      <c r="B47">
        <v>13</v>
      </c>
      <c r="C47" s="32"/>
      <c r="F47" s="2" t="s">
        <v>21</v>
      </c>
      <c r="G47" s="2">
        <f>2+1+1+3+1+0+0+0+3+0</f>
        <v>11</v>
      </c>
      <c r="H47" s="39">
        <f t="shared" si="2"/>
        <v>8</v>
      </c>
      <c r="I47" s="2">
        <f>G47/G52</f>
        <v>0.11</v>
      </c>
    </row>
    <row r="48" spans="1:12" x14ac:dyDescent="0.25">
      <c r="B48">
        <v>13</v>
      </c>
      <c r="C48" s="33"/>
      <c r="F48" s="2" t="s">
        <v>22</v>
      </c>
      <c r="G48" s="2">
        <f>0+1+1+0+2+1+1+1+1+0</f>
        <v>8</v>
      </c>
      <c r="H48" s="39">
        <f t="shared" si="2"/>
        <v>10</v>
      </c>
      <c r="I48" s="2">
        <f>G48/G52</f>
        <v>0.08</v>
      </c>
    </row>
    <row r="49" spans="2:9" x14ac:dyDescent="0.25">
      <c r="B49">
        <v>14</v>
      </c>
      <c r="C49" s="33"/>
      <c r="F49" s="2" t="s">
        <v>23</v>
      </c>
      <c r="G49" s="2">
        <f>0+0+0+2+0+3+3+0+0+3</f>
        <v>11</v>
      </c>
      <c r="H49" s="39">
        <f t="shared" si="2"/>
        <v>7.333333333333333</v>
      </c>
      <c r="I49" s="2">
        <f>G49/G52</f>
        <v>0.11</v>
      </c>
    </row>
    <row r="50" spans="2:9" x14ac:dyDescent="0.25">
      <c r="B50">
        <v>15</v>
      </c>
      <c r="C50" s="33"/>
      <c r="F50" s="2" t="s">
        <v>24</v>
      </c>
      <c r="G50" s="2">
        <f>0+0+0+1+1+0+0+1+0+0</f>
        <v>3</v>
      </c>
      <c r="H50" s="39">
        <f t="shared" si="2"/>
        <v>5</v>
      </c>
      <c r="I50" s="2">
        <f>G50/G52</f>
        <v>0.03</v>
      </c>
    </row>
    <row r="51" spans="2:9" x14ac:dyDescent="0.25">
      <c r="B51">
        <v>16</v>
      </c>
      <c r="C51" s="33"/>
      <c r="F51" s="2" t="s">
        <v>25</v>
      </c>
      <c r="G51" s="2">
        <f>1+0+0+0+0+0+0+0+0+0</f>
        <v>1</v>
      </c>
      <c r="H51" s="1" t="s">
        <v>46</v>
      </c>
      <c r="I51" s="2">
        <f>G51/G52</f>
        <v>0.01</v>
      </c>
    </row>
    <row r="52" spans="2:9" x14ac:dyDescent="0.25">
      <c r="B52">
        <v>16</v>
      </c>
      <c r="C52" s="33"/>
      <c r="G52" s="5">
        <f>SUM(G41:G51)</f>
        <v>100</v>
      </c>
      <c r="I52" s="3">
        <f>SUM(I41:I51)</f>
        <v>1</v>
      </c>
    </row>
    <row r="53" spans="2:9" x14ac:dyDescent="0.25">
      <c r="B53">
        <v>16</v>
      </c>
      <c r="C53" s="33"/>
    </row>
    <row r="54" spans="2:9" x14ac:dyDescent="0.25">
      <c r="B54">
        <v>17</v>
      </c>
      <c r="C54" s="33"/>
      <c r="E54" s="4"/>
      <c r="F54" s="40" t="s">
        <v>49</v>
      </c>
      <c r="G54" s="4"/>
    </row>
    <row r="55" spans="2:9" x14ac:dyDescent="0.25">
      <c r="B55">
        <v>17</v>
      </c>
      <c r="C55" s="33"/>
    </row>
    <row r="56" spans="2:9" x14ac:dyDescent="0.25">
      <c r="B56">
        <v>17</v>
      </c>
      <c r="C56" s="34"/>
    </row>
    <row r="57" spans="2:9" x14ac:dyDescent="0.25">
      <c r="B57">
        <v>17</v>
      </c>
      <c r="C57" s="32"/>
    </row>
    <row r="58" spans="2:9" x14ac:dyDescent="0.25">
      <c r="B58">
        <v>17</v>
      </c>
      <c r="C58" s="33"/>
    </row>
    <row r="59" spans="2:9" x14ac:dyDescent="0.25">
      <c r="B59">
        <v>18</v>
      </c>
      <c r="C59" s="33"/>
    </row>
    <row r="60" spans="2:9" x14ac:dyDescent="0.25">
      <c r="B60">
        <v>18</v>
      </c>
      <c r="C60" s="33"/>
    </row>
    <row r="61" spans="2:9" x14ac:dyDescent="0.25">
      <c r="B61">
        <v>18</v>
      </c>
      <c r="C61" s="33"/>
    </row>
    <row r="62" spans="2:9" x14ac:dyDescent="0.25">
      <c r="B62">
        <v>19</v>
      </c>
      <c r="C62" s="33"/>
    </row>
    <row r="63" spans="2:9" x14ac:dyDescent="0.25">
      <c r="B63">
        <v>21</v>
      </c>
      <c r="C63" s="33"/>
    </row>
    <row r="64" spans="2:9" x14ac:dyDescent="0.25">
      <c r="B64">
        <v>22</v>
      </c>
      <c r="C64" s="33"/>
    </row>
    <row r="65" spans="2:3" x14ac:dyDescent="0.25">
      <c r="B65">
        <v>23</v>
      </c>
      <c r="C65" s="33"/>
    </row>
    <row r="66" spans="2:3" x14ac:dyDescent="0.25">
      <c r="B66">
        <v>23</v>
      </c>
      <c r="C66" s="34"/>
    </row>
    <row r="67" spans="2:3" x14ac:dyDescent="0.25">
      <c r="B67">
        <v>23</v>
      </c>
      <c r="C67" s="32"/>
    </row>
    <row r="68" spans="2:3" x14ac:dyDescent="0.25">
      <c r="B68">
        <v>23</v>
      </c>
      <c r="C68" s="33"/>
    </row>
    <row r="69" spans="2:3" x14ac:dyDescent="0.25">
      <c r="B69">
        <v>23</v>
      </c>
      <c r="C69" s="33"/>
    </row>
    <row r="70" spans="2:3" x14ac:dyDescent="0.25">
      <c r="B70">
        <v>23</v>
      </c>
      <c r="C70" s="33"/>
    </row>
    <row r="71" spans="2:3" x14ac:dyDescent="0.25">
      <c r="B71">
        <v>23</v>
      </c>
      <c r="C71" s="33"/>
    </row>
    <row r="72" spans="2:3" x14ac:dyDescent="0.25">
      <c r="B72">
        <v>23</v>
      </c>
      <c r="C72" s="33"/>
    </row>
    <row r="73" spans="2:3" x14ac:dyDescent="0.25">
      <c r="B73">
        <v>23</v>
      </c>
      <c r="C73" s="33"/>
    </row>
    <row r="74" spans="2:3" x14ac:dyDescent="0.25">
      <c r="B74">
        <v>25</v>
      </c>
      <c r="C74" s="33"/>
    </row>
    <row r="75" spans="2:3" x14ac:dyDescent="0.25">
      <c r="B75">
        <v>25</v>
      </c>
      <c r="C75" s="33"/>
    </row>
    <row r="76" spans="2:3" x14ac:dyDescent="0.25">
      <c r="B76">
        <v>27</v>
      </c>
      <c r="C76" s="34"/>
    </row>
    <row r="77" spans="2:3" x14ac:dyDescent="0.25">
      <c r="B77">
        <v>29</v>
      </c>
      <c r="C77" s="32"/>
    </row>
    <row r="78" spans="2:3" x14ac:dyDescent="0.25">
      <c r="B78">
        <v>32</v>
      </c>
      <c r="C78" s="33"/>
    </row>
    <row r="79" spans="2:3" x14ac:dyDescent="0.25">
      <c r="B79">
        <v>32</v>
      </c>
      <c r="C79" s="33"/>
    </row>
    <row r="80" spans="2:3" x14ac:dyDescent="0.25">
      <c r="B80">
        <v>32</v>
      </c>
      <c r="C80" s="33"/>
    </row>
    <row r="81" spans="2:6" x14ac:dyDescent="0.25">
      <c r="B81">
        <v>33</v>
      </c>
      <c r="C81" s="33"/>
    </row>
    <row r="82" spans="2:6" x14ac:dyDescent="0.25">
      <c r="B82">
        <v>34</v>
      </c>
      <c r="C82" s="33"/>
    </row>
    <row r="83" spans="2:6" x14ac:dyDescent="0.25">
      <c r="B83">
        <v>34</v>
      </c>
      <c r="C83" s="33"/>
    </row>
    <row r="84" spans="2:6" x14ac:dyDescent="0.25">
      <c r="B84">
        <v>34</v>
      </c>
      <c r="C84" s="33"/>
    </row>
    <row r="85" spans="2:6" x14ac:dyDescent="0.25">
      <c r="B85">
        <v>34</v>
      </c>
      <c r="C85" s="33"/>
    </row>
    <row r="86" spans="2:6" x14ac:dyDescent="0.25">
      <c r="B86">
        <v>34</v>
      </c>
      <c r="C86" s="34"/>
    </row>
    <row r="87" spans="2:6" x14ac:dyDescent="0.25">
      <c r="B87">
        <v>35</v>
      </c>
      <c r="C87" s="35"/>
      <c r="D87" s="4" t="s">
        <v>36</v>
      </c>
    </row>
    <row r="88" spans="2:6" x14ac:dyDescent="0.25">
      <c r="B88">
        <v>36</v>
      </c>
      <c r="C88" s="35"/>
      <c r="D88" s="4"/>
      <c r="E88" s="5">
        <f>(35+36)/2</f>
        <v>35.5</v>
      </c>
      <c r="F88" t="s">
        <v>37</v>
      </c>
    </row>
    <row r="89" spans="2:6" x14ac:dyDescent="0.25">
      <c r="B89">
        <v>37</v>
      </c>
      <c r="C89" s="37"/>
      <c r="E89" t="s">
        <v>38</v>
      </c>
    </row>
    <row r="90" spans="2:6" x14ac:dyDescent="0.25">
      <c r="B90">
        <v>38</v>
      </c>
      <c r="C90" s="37"/>
      <c r="E90" t="s">
        <v>39</v>
      </c>
    </row>
    <row r="91" spans="2:6" x14ac:dyDescent="0.25">
      <c r="B91">
        <v>43</v>
      </c>
      <c r="C91" s="37"/>
    </row>
    <row r="92" spans="2:6" x14ac:dyDescent="0.25">
      <c r="B92">
        <v>43</v>
      </c>
      <c r="C92" s="37"/>
    </row>
    <row r="93" spans="2:6" x14ac:dyDescent="0.25">
      <c r="B93">
        <v>43</v>
      </c>
      <c r="C93" s="37"/>
    </row>
    <row r="94" spans="2:6" x14ac:dyDescent="0.25">
      <c r="B94">
        <v>44</v>
      </c>
      <c r="C94" s="37"/>
    </row>
    <row r="95" spans="2:6" x14ac:dyDescent="0.25">
      <c r="B95">
        <v>44</v>
      </c>
      <c r="C95" s="37"/>
    </row>
    <row r="96" spans="2:6" x14ac:dyDescent="0.25">
      <c r="B96">
        <v>45</v>
      </c>
      <c r="C96" s="36"/>
    </row>
    <row r="97" spans="2:3" x14ac:dyDescent="0.25">
      <c r="B97">
        <v>45</v>
      </c>
      <c r="C97" s="36"/>
    </row>
    <row r="98" spans="2:3" x14ac:dyDescent="0.25">
      <c r="B98">
        <v>54</v>
      </c>
      <c r="C98" s="36"/>
    </row>
    <row r="99" spans="2:3" x14ac:dyDescent="0.25">
      <c r="B99">
        <v>54</v>
      </c>
      <c r="C99" s="36"/>
    </row>
    <row r="100" spans="2:3" x14ac:dyDescent="0.25">
      <c r="B100">
        <v>55</v>
      </c>
      <c r="C100" s="36"/>
    </row>
    <row r="101" spans="2:3" x14ac:dyDescent="0.25">
      <c r="B101">
        <v>56</v>
      </c>
      <c r="C101" s="36"/>
    </row>
    <row r="102" spans="2:3" x14ac:dyDescent="0.25">
      <c r="B102">
        <v>56</v>
      </c>
      <c r="C102" s="36"/>
    </row>
    <row r="103" spans="2:3" x14ac:dyDescent="0.25">
      <c r="B103">
        <v>63</v>
      </c>
      <c r="C103" s="36"/>
    </row>
    <row r="104" spans="2:3" x14ac:dyDescent="0.25">
      <c r="B104">
        <v>64</v>
      </c>
      <c r="C104" s="36"/>
    </row>
    <row r="105" spans="2:3" x14ac:dyDescent="0.25">
      <c r="B105">
        <v>65</v>
      </c>
      <c r="C105" s="36"/>
    </row>
    <row r="106" spans="2:3" x14ac:dyDescent="0.25">
      <c r="B106">
        <v>65</v>
      </c>
      <c r="C106" s="35"/>
    </row>
    <row r="107" spans="2:3" x14ac:dyDescent="0.25">
      <c r="B107">
        <v>66</v>
      </c>
      <c r="C107" s="36"/>
    </row>
    <row r="108" spans="2:3" x14ac:dyDescent="0.25">
      <c r="B108">
        <v>66</v>
      </c>
      <c r="C108" s="36"/>
    </row>
    <row r="109" spans="2:3" x14ac:dyDescent="0.25">
      <c r="B109">
        <v>67</v>
      </c>
      <c r="C109" s="36"/>
    </row>
    <row r="110" spans="2:3" x14ac:dyDescent="0.25">
      <c r="B110">
        <v>67</v>
      </c>
      <c r="C110" s="36"/>
    </row>
    <row r="111" spans="2:3" x14ac:dyDescent="0.25">
      <c r="B111">
        <v>67</v>
      </c>
      <c r="C111" s="36"/>
    </row>
    <row r="112" spans="2:3" x14ac:dyDescent="0.25">
      <c r="B112">
        <v>67</v>
      </c>
      <c r="C112" s="36"/>
    </row>
    <row r="113" spans="2:3" x14ac:dyDescent="0.25">
      <c r="B113">
        <v>68</v>
      </c>
      <c r="C113" s="36"/>
    </row>
    <row r="114" spans="2:3" x14ac:dyDescent="0.25">
      <c r="B114">
        <v>76</v>
      </c>
      <c r="C114" s="36"/>
    </row>
    <row r="115" spans="2:3" x14ac:dyDescent="0.25">
      <c r="B115">
        <v>76</v>
      </c>
      <c r="C115" s="36"/>
    </row>
    <row r="116" spans="2:3" x14ac:dyDescent="0.25">
      <c r="B116">
        <v>76</v>
      </c>
      <c r="C116" s="35"/>
    </row>
    <row r="117" spans="2:3" x14ac:dyDescent="0.25">
      <c r="B117">
        <v>77</v>
      </c>
      <c r="C117" s="36"/>
    </row>
    <row r="118" spans="2:3" x14ac:dyDescent="0.25">
      <c r="B118">
        <v>78</v>
      </c>
      <c r="C118" s="36"/>
    </row>
    <row r="119" spans="2:3" x14ac:dyDescent="0.25">
      <c r="B119">
        <v>78</v>
      </c>
      <c r="C119" s="36"/>
    </row>
    <row r="120" spans="2:3" x14ac:dyDescent="0.25">
      <c r="B120">
        <v>78</v>
      </c>
      <c r="C120" s="36"/>
    </row>
    <row r="121" spans="2:3" x14ac:dyDescent="0.25">
      <c r="B121">
        <v>79</v>
      </c>
      <c r="C121" s="36"/>
    </row>
    <row r="122" spans="2:3" x14ac:dyDescent="0.25">
      <c r="B122">
        <v>87</v>
      </c>
      <c r="C122" s="36"/>
    </row>
    <row r="123" spans="2:3" x14ac:dyDescent="0.25">
      <c r="B123">
        <v>87</v>
      </c>
      <c r="C123" s="36"/>
    </row>
    <row r="124" spans="2:3" x14ac:dyDescent="0.25">
      <c r="B124">
        <v>88</v>
      </c>
      <c r="C124" s="36"/>
    </row>
    <row r="125" spans="2:3" x14ac:dyDescent="0.25">
      <c r="B125">
        <v>88</v>
      </c>
      <c r="C125" s="36"/>
    </row>
    <row r="126" spans="2:3" x14ac:dyDescent="0.25">
      <c r="B126">
        <v>89</v>
      </c>
      <c r="C126" s="35"/>
    </row>
    <row r="127" spans="2:3" x14ac:dyDescent="0.25">
      <c r="B127">
        <v>89</v>
      </c>
      <c r="C127" s="36"/>
    </row>
    <row r="128" spans="2:3" x14ac:dyDescent="0.25">
      <c r="B128">
        <v>89</v>
      </c>
      <c r="C128" s="36"/>
    </row>
    <row r="129" spans="2:3" x14ac:dyDescent="0.25">
      <c r="B129">
        <v>90</v>
      </c>
      <c r="C129" s="36"/>
    </row>
    <row r="130" spans="2:3" x14ac:dyDescent="0.25">
      <c r="B130">
        <v>90</v>
      </c>
      <c r="C130" s="36"/>
    </row>
    <row r="131" spans="2:3" x14ac:dyDescent="0.25">
      <c r="B131">
        <v>90</v>
      </c>
      <c r="C131" s="36"/>
    </row>
    <row r="132" spans="2:3" x14ac:dyDescent="0.25">
      <c r="B132">
        <v>90</v>
      </c>
      <c r="C132" s="36"/>
    </row>
    <row r="133" spans="2:3" x14ac:dyDescent="0.25">
      <c r="B133">
        <v>97</v>
      </c>
      <c r="C133" s="36"/>
    </row>
    <row r="134" spans="2:3" x14ac:dyDescent="0.25">
      <c r="B134">
        <v>98</v>
      </c>
      <c r="C134" s="36"/>
    </row>
    <row r="135" spans="2:3" x14ac:dyDescent="0.25">
      <c r="B135">
        <v>99</v>
      </c>
      <c r="C135" s="36"/>
    </row>
    <row r="136" spans="2:3" x14ac:dyDescent="0.25">
      <c r="B136" s="31">
        <v>101</v>
      </c>
      <c r="C136" s="35"/>
    </row>
    <row r="137" spans="2:3" x14ac:dyDescent="0.25">
      <c r="B137">
        <f>SUM(B37:B136)</f>
        <v>4430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 Prade</dc:creator>
  <cp:lastModifiedBy>Dariusz  Prade</cp:lastModifiedBy>
  <dcterms:created xsi:type="dcterms:W3CDTF">2014-01-06T10:51:48Z</dcterms:created>
  <dcterms:modified xsi:type="dcterms:W3CDTF">2014-01-06T16:07:31Z</dcterms:modified>
</cp:coreProperties>
</file>